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phillips/Desktop/Documents/Parish Councils/Baston Parish Counciil/Meetings/May 2024/"/>
    </mc:Choice>
  </mc:AlternateContent>
  <xr:revisionPtr revIDLastSave="0" documentId="13_ncr:1_{C501EAEA-FF36-D34B-91B4-97F738B063A3}" xr6:coauthVersionLast="47" xr6:coauthVersionMax="47" xr10:uidLastSave="{00000000-0000-0000-0000-000000000000}"/>
  <bookViews>
    <workbookView xWindow="2300" yWindow="840" windowWidth="22540" windowHeight="13920" xr2:uid="{28F9AF14-DB43-4340-B8E4-4971A4DE2000}"/>
  </bookViews>
  <sheets>
    <sheet name="Receipts" sheetId="1" r:id="rId1"/>
    <sheet name="Allotment Income" sheetId="4" r:id="rId2"/>
    <sheet name="Payments" sheetId="2" r:id="rId3"/>
    <sheet name="Balanc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2" l="1"/>
  <c r="H13" i="1"/>
  <c r="M57" i="2"/>
  <c r="N69" i="2"/>
  <c r="B10" i="3" s="1"/>
  <c r="M7" i="2"/>
  <c r="M8" i="2"/>
  <c r="M9" i="2"/>
  <c r="M10" i="2"/>
  <c r="M11" i="2"/>
  <c r="M12" i="2"/>
  <c r="M13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6" i="2"/>
  <c r="L69" i="2"/>
  <c r="K69" i="2"/>
  <c r="J69" i="2"/>
  <c r="I69" i="2"/>
  <c r="H69" i="2"/>
  <c r="F69" i="2"/>
  <c r="E69" i="2"/>
  <c r="C21" i="4"/>
  <c r="D21" i="4"/>
  <c r="B9" i="3" s="1"/>
  <c r="C13" i="1"/>
  <c r="D13" i="1"/>
  <c r="E13" i="1"/>
  <c r="F13" i="1"/>
  <c r="B8" i="3"/>
  <c r="M69" i="2" l="1"/>
  <c r="B6" i="3" s="1"/>
  <c r="B12" i="3" s="1"/>
</calcChain>
</file>

<file path=xl/sharedStrings.xml><?xml version="1.0" encoding="utf-8"?>
<sst xmlns="http://schemas.openxmlformats.org/spreadsheetml/2006/main" count="258" uniqueCount="154">
  <si>
    <t>Baston Parish Council</t>
  </si>
  <si>
    <t>Accounts for Year - 1st April 2023 to 31st March 2024</t>
  </si>
  <si>
    <t>Receipt Date</t>
  </si>
  <si>
    <t>Supplier</t>
  </si>
  <si>
    <t>Precept</t>
  </si>
  <si>
    <t>C/Cleaner</t>
  </si>
  <si>
    <t>General</t>
  </si>
  <si>
    <t>Grass Cutting</t>
  </si>
  <si>
    <t>Totals</t>
  </si>
  <si>
    <t>14.4.23</t>
  </si>
  <si>
    <t>SKDC</t>
  </si>
  <si>
    <t>17.4.23</t>
  </si>
  <si>
    <t>Transfer MBS</t>
  </si>
  <si>
    <t>16.5.23</t>
  </si>
  <si>
    <t>14.7.23</t>
  </si>
  <si>
    <t>Plot 4a</t>
  </si>
  <si>
    <t>11.9.23</t>
  </si>
  <si>
    <t>Plot 8b</t>
  </si>
  <si>
    <t>Plot 2</t>
  </si>
  <si>
    <t>Plot 7</t>
  </si>
  <si>
    <t>12.9.23</t>
  </si>
  <si>
    <t>13.9.23</t>
  </si>
  <si>
    <t>Plot 10</t>
  </si>
  <si>
    <t>18.9.23</t>
  </si>
  <si>
    <t>Plot 9</t>
  </si>
  <si>
    <t>Plot 6</t>
  </si>
  <si>
    <t>19.9.23</t>
  </si>
  <si>
    <t>LCC</t>
  </si>
  <si>
    <t>21.9.23</t>
  </si>
  <si>
    <t>Plot 11</t>
  </si>
  <si>
    <t>25.9.23</t>
  </si>
  <si>
    <t>Plot 3b</t>
  </si>
  <si>
    <t>26.9.23</t>
  </si>
  <si>
    <t>Plot 3a</t>
  </si>
  <si>
    <t>Plot 12</t>
  </si>
  <si>
    <t>2.10.23</t>
  </si>
  <si>
    <t>Plot 5</t>
  </si>
  <si>
    <t>5.10.23</t>
  </si>
  <si>
    <t>Plots 1a and 1b</t>
  </si>
  <si>
    <t>Plot 8a</t>
  </si>
  <si>
    <t>1.11.23</t>
  </si>
  <si>
    <t>Plot 4b</t>
  </si>
  <si>
    <t>Balance brought forward from 1st April 2022 - 31st March 2023</t>
  </si>
  <si>
    <t>BALANCE</t>
  </si>
  <si>
    <t>Total Expenditure to date</t>
  </si>
  <si>
    <t>TOTAL</t>
  </si>
  <si>
    <t>ALLOTMENT INCOME</t>
  </si>
  <si>
    <t>Payment Due</t>
  </si>
  <si>
    <t>Payment Received</t>
  </si>
  <si>
    <t>On B/S</t>
  </si>
  <si>
    <t>Method</t>
  </si>
  <si>
    <t>Payee</t>
  </si>
  <si>
    <t>Particulars</t>
  </si>
  <si>
    <t>Parish
Clerk
Salary</t>
  </si>
  <si>
    <t>Subs</t>
  </si>
  <si>
    <t>BPFMC</t>
  </si>
  <si>
    <t>Room
Hire</t>
  </si>
  <si>
    <t>Grass
Cutting
Contract</t>
  </si>
  <si>
    <t>Bins</t>
  </si>
  <si>
    <t>Comm
Clean</t>
  </si>
  <si>
    <t>Total</t>
  </si>
  <si>
    <t>VAT</t>
  </si>
  <si>
    <t>2.5.23</t>
  </si>
  <si>
    <t>SO</t>
  </si>
  <si>
    <t>W Gray</t>
  </si>
  <si>
    <t>April</t>
  </si>
  <si>
    <t>18.5.23</t>
  </si>
  <si>
    <t>FPO</t>
  </si>
  <si>
    <t>D Knibbs</t>
  </si>
  <si>
    <t>Gary's Gardens</t>
  </si>
  <si>
    <t>5th/19th April</t>
  </si>
  <si>
    <t>Grasscutting and
stat elect checks</t>
  </si>
  <si>
    <t>Feb/Mar + 2 ex hrs</t>
  </si>
  <si>
    <t>24.5.23</t>
  </si>
  <si>
    <t>Comm Cleaner</t>
  </si>
  <si>
    <t xml:space="preserve">20/3 8/5 </t>
  </si>
  <si>
    <t>25.5.23</t>
  </si>
  <si>
    <t>Zurich Insurance</t>
  </si>
  <si>
    <t>Renewal</t>
  </si>
  <si>
    <t>26.5.23</t>
  </si>
  <si>
    <t>Elan City Ltd</t>
  </si>
  <si>
    <t>30.5.23</t>
  </si>
  <si>
    <t>May</t>
  </si>
  <si>
    <t>12.6.23</t>
  </si>
  <si>
    <t>3rd/17th May</t>
  </si>
  <si>
    <t>June</t>
  </si>
  <si>
    <t>Naturehood Website</t>
  </si>
  <si>
    <t>13.7.23</t>
  </si>
  <si>
    <t>P Taylor</t>
  </si>
  <si>
    <t>Internal Audit</t>
  </si>
  <si>
    <t>July</t>
  </si>
  <si>
    <t>31st May/14th June</t>
  </si>
  <si>
    <t>12/5 5/6</t>
  </si>
  <si>
    <t>Baston School</t>
  </si>
  <si>
    <t>Community Heart</t>
  </si>
  <si>
    <t>Annual Support</t>
  </si>
  <si>
    <t>24.7.23</t>
  </si>
  <si>
    <t xml:space="preserve">SKDC </t>
  </si>
  <si>
    <t>Election Costs</t>
  </si>
  <si>
    <t>7.8.23</t>
  </si>
  <si>
    <t>29.8.23</t>
  </si>
  <si>
    <t>August</t>
  </si>
  <si>
    <t>29.9.23</t>
  </si>
  <si>
    <t>September</t>
  </si>
  <si>
    <t>9.10.23</t>
  </si>
  <si>
    <t>16.10.23</t>
  </si>
  <si>
    <t>October</t>
  </si>
  <si>
    <t xml:space="preserve">    </t>
  </si>
  <si>
    <t>23.10.23</t>
  </si>
  <si>
    <t>Earth Anchors</t>
  </si>
  <si>
    <t>30.10.23</t>
  </si>
  <si>
    <t>6.11.23</t>
  </si>
  <si>
    <t>13.11.23</t>
  </si>
  <si>
    <t xml:space="preserve">Post Installation </t>
  </si>
  <si>
    <t>General Income to date</t>
  </si>
  <si>
    <t>Allotment Income to date</t>
  </si>
  <si>
    <t>VAT to claim</t>
  </si>
  <si>
    <t>Planned Expenditure not budgeted</t>
  </si>
  <si>
    <t>20.11.23</t>
  </si>
  <si>
    <t>20.11.23 - 29.01.24</t>
  </si>
  <si>
    <t>J&amp; HM Dickson Ltd</t>
  </si>
  <si>
    <t>Sand Bags</t>
  </si>
  <si>
    <t>26.02.24</t>
  </si>
  <si>
    <t>01.02.24</t>
  </si>
  <si>
    <t>Glasdon UK Ltd</t>
  </si>
  <si>
    <t>Bin sacks</t>
  </si>
  <si>
    <t>Dog Bin - D Knibbs</t>
  </si>
  <si>
    <t>29.03.24</t>
  </si>
  <si>
    <t>PAYMENTS</t>
  </si>
  <si>
    <t>RECEIPTS</t>
  </si>
  <si>
    <t>Adj - Elan City Lit</t>
  </si>
  <si>
    <t>Adj - Community Heart</t>
  </si>
  <si>
    <t>18.12.23</t>
  </si>
  <si>
    <t>Adj - Lincolnshire Ass</t>
  </si>
  <si>
    <t>19.12.23</t>
  </si>
  <si>
    <t>Adj - SKDC</t>
  </si>
  <si>
    <t>27.12.23</t>
  </si>
  <si>
    <t>Adj - D Knibbs</t>
  </si>
  <si>
    <t>29.12.23</t>
  </si>
  <si>
    <t>Adj - W Gray</t>
  </si>
  <si>
    <t>03.01.24</t>
  </si>
  <si>
    <t>15.01.24</t>
  </si>
  <si>
    <t>Adj - BPFMC</t>
  </si>
  <si>
    <t>22.01.24</t>
  </si>
  <si>
    <t>29.01.24</t>
  </si>
  <si>
    <t>20.02.24</t>
  </si>
  <si>
    <t>Pay</t>
  </si>
  <si>
    <t>27.03.24</t>
  </si>
  <si>
    <t>Adj - S Phillips</t>
  </si>
  <si>
    <t>(Adjustment made as listed £1400</t>
  </si>
  <si>
    <t>30.11.23</t>
  </si>
  <si>
    <t>19.02.24</t>
  </si>
  <si>
    <t>Adj - Community cleaner</t>
  </si>
  <si>
    <t>29.11.23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</si>
</sst>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applyNumberFormat="1" applyFont="1" applyAlignment="1">
      <alignment horizontal="right"/>
    </xf>
    <xf numFmtId="1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6" fillId="0" borderId="0" xfId="0" applyNumberFormat="1" applyFont="1"/>
    <xf numFmtId="0" fontId="10" fillId="0" borderId="0" xfId="0" applyFont="1"/>
    <xf numFmtId="164" fontId="11" fillId="0" borderId="0" xfId="0" applyNumberFormat="1" applyFont="1"/>
    <xf numFmtId="0" fontId="0" fillId="0" borderId="1" xfId="0" applyBorder="1"/>
    <xf numFmtId="164" fontId="12" fillId="0" borderId="0" xfId="0" applyNumberFormat="1" applyFont="1"/>
    <xf numFmtId="164" fontId="0" fillId="0" borderId="0" xfId="0" applyNumberFormat="1"/>
    <xf numFmtId="164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5D9F-0BC8-2D49-AC1C-68BC2992F985}">
  <dimension ref="A1:H13"/>
  <sheetViews>
    <sheetView tabSelected="1" workbookViewId="0">
      <selection activeCell="F2" sqref="F2"/>
    </sheetView>
  </sheetViews>
  <sheetFormatPr baseColWidth="10" defaultRowHeight="16" x14ac:dyDescent="0.2"/>
  <cols>
    <col min="1" max="1" width="14.6640625" customWidth="1"/>
    <col min="2" max="2" width="13.5" bestFit="1" customWidth="1"/>
    <col min="6" max="6" width="12.1640625" bestFit="1" customWidth="1"/>
  </cols>
  <sheetData>
    <row r="1" spans="1:8" x14ac:dyDescent="0.2">
      <c r="A1" s="7" t="s">
        <v>0</v>
      </c>
    </row>
    <row r="2" spans="1:8" x14ac:dyDescent="0.2">
      <c r="A2" s="7" t="s">
        <v>1</v>
      </c>
    </row>
    <row r="3" spans="1:8" x14ac:dyDescent="0.2">
      <c r="A3" s="7" t="s">
        <v>129</v>
      </c>
    </row>
    <row r="5" spans="1:8" x14ac:dyDescent="0.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 t="s">
        <v>8</v>
      </c>
    </row>
    <row r="6" spans="1:8" x14ac:dyDescent="0.2">
      <c r="A6" s="2" t="s">
        <v>9</v>
      </c>
      <c r="B6" s="3" t="s">
        <v>10</v>
      </c>
      <c r="C6" s="4">
        <v>24743</v>
      </c>
      <c r="D6" s="4"/>
      <c r="E6" s="4"/>
      <c r="F6" s="4"/>
      <c r="G6" s="5"/>
      <c r="H6" s="5">
        <v>24743</v>
      </c>
    </row>
    <row r="7" spans="1:8" x14ac:dyDescent="0.2">
      <c r="A7" s="2" t="s">
        <v>11</v>
      </c>
      <c r="B7" s="3" t="s">
        <v>12</v>
      </c>
      <c r="C7" s="4"/>
      <c r="D7" s="4"/>
      <c r="E7" s="4">
        <v>11503.27</v>
      </c>
      <c r="F7" s="4"/>
      <c r="G7" s="5"/>
      <c r="H7" s="5">
        <v>11503.27</v>
      </c>
    </row>
    <row r="8" spans="1:8" x14ac:dyDescent="0.2">
      <c r="A8" s="2" t="s">
        <v>13</v>
      </c>
      <c r="B8" s="3" t="s">
        <v>10</v>
      </c>
      <c r="C8" s="4"/>
      <c r="D8" s="4">
        <v>463.32</v>
      </c>
      <c r="E8" s="4"/>
      <c r="F8" s="4"/>
      <c r="G8" s="5"/>
      <c r="H8" s="5">
        <v>463.32</v>
      </c>
    </row>
    <row r="9" spans="1:8" x14ac:dyDescent="0.2">
      <c r="A9" s="2" t="s">
        <v>20</v>
      </c>
      <c r="B9" s="3" t="s">
        <v>10</v>
      </c>
      <c r="C9" s="4"/>
      <c r="D9" s="4"/>
      <c r="E9" s="4">
        <v>1400</v>
      </c>
      <c r="F9" s="4"/>
      <c r="G9" s="5"/>
      <c r="H9" s="5">
        <v>1400</v>
      </c>
    </row>
    <row r="10" spans="1:8" x14ac:dyDescent="0.2">
      <c r="A10" s="2" t="s">
        <v>26</v>
      </c>
      <c r="B10" s="3" t="s">
        <v>27</v>
      </c>
      <c r="C10" s="4"/>
      <c r="D10" s="4"/>
      <c r="E10" s="4"/>
      <c r="F10" s="4">
        <v>1004.14</v>
      </c>
      <c r="G10" s="5"/>
      <c r="H10" s="5">
        <v>1004.14</v>
      </c>
    </row>
    <row r="11" spans="1:8" x14ac:dyDescent="0.2">
      <c r="A11" s="2" t="s">
        <v>134</v>
      </c>
      <c r="B11" s="3" t="s">
        <v>135</v>
      </c>
      <c r="C11" s="4"/>
      <c r="D11" s="4"/>
      <c r="E11" s="4"/>
      <c r="F11" s="4"/>
      <c r="G11" s="5"/>
      <c r="H11" s="5">
        <v>463.32</v>
      </c>
    </row>
    <row r="12" spans="1:8" x14ac:dyDescent="0.2">
      <c r="A12" s="2"/>
      <c r="B12" s="3"/>
      <c r="C12" s="4"/>
      <c r="D12" s="4"/>
      <c r="E12" s="4"/>
      <c r="F12" s="4"/>
      <c r="G12" s="5"/>
      <c r="H12" s="5"/>
    </row>
    <row r="13" spans="1:8" x14ac:dyDescent="0.2">
      <c r="C13" s="8">
        <f>SUM(C6:C10)</f>
        <v>24743</v>
      </c>
      <c r="D13" s="8">
        <f>SUM(D6:D10)</f>
        <v>463.32</v>
      </c>
      <c r="E13" s="8">
        <f>SUM(E6:E10)</f>
        <v>12903.27</v>
      </c>
      <c r="F13" s="8">
        <f>SUM(F6:F10)</f>
        <v>1004.14</v>
      </c>
      <c r="G13" s="8"/>
      <c r="H13" s="8">
        <f>SUM(H6:H11)</f>
        <v>39577.050000000003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A22F-A553-9841-91B7-A57890C63AA0}">
  <dimension ref="A1:I21"/>
  <sheetViews>
    <sheetView workbookViewId="0">
      <selection activeCell="D6" sqref="D6:D20"/>
    </sheetView>
  </sheetViews>
  <sheetFormatPr baseColWidth="10" defaultRowHeight="16" x14ac:dyDescent="0.2"/>
  <cols>
    <col min="1" max="1" width="14.5" customWidth="1"/>
    <col min="3" max="3" width="12" bestFit="1" customWidth="1"/>
    <col min="4" max="4" width="16.33203125" bestFit="1" customWidth="1"/>
  </cols>
  <sheetData>
    <row r="1" spans="1:9" x14ac:dyDescent="0.2">
      <c r="A1" s="7" t="s">
        <v>0</v>
      </c>
    </row>
    <row r="2" spans="1:9" x14ac:dyDescent="0.2">
      <c r="A2" s="7" t="s">
        <v>1</v>
      </c>
    </row>
    <row r="3" spans="1:9" x14ac:dyDescent="0.2">
      <c r="A3" s="7" t="s">
        <v>46</v>
      </c>
    </row>
    <row r="4" spans="1:9" x14ac:dyDescent="0.2">
      <c r="A4" s="7"/>
    </row>
    <row r="5" spans="1:9" x14ac:dyDescent="0.2">
      <c r="A5" s="7" t="s">
        <v>2</v>
      </c>
      <c r="B5" s="7" t="s">
        <v>3</v>
      </c>
      <c r="C5" s="7" t="s">
        <v>47</v>
      </c>
      <c r="D5" s="7" t="s">
        <v>48</v>
      </c>
    </row>
    <row r="6" spans="1:9" x14ac:dyDescent="0.2">
      <c r="A6" s="2" t="s">
        <v>14</v>
      </c>
      <c r="B6" s="3" t="s">
        <v>15</v>
      </c>
      <c r="C6" s="4">
        <v>5</v>
      </c>
      <c r="D6" s="5">
        <v>5</v>
      </c>
      <c r="E6" s="5"/>
      <c r="F6" s="5"/>
    </row>
    <row r="7" spans="1:9" x14ac:dyDescent="0.2">
      <c r="A7" s="2" t="s">
        <v>16</v>
      </c>
      <c r="B7" s="3" t="s">
        <v>17</v>
      </c>
      <c r="C7" s="4">
        <v>5</v>
      </c>
      <c r="D7" s="5">
        <v>5</v>
      </c>
      <c r="E7" s="5"/>
      <c r="F7" s="5"/>
    </row>
    <row r="8" spans="1:9" x14ac:dyDescent="0.2">
      <c r="A8" s="2" t="s">
        <v>16</v>
      </c>
      <c r="B8" s="3" t="s">
        <v>18</v>
      </c>
      <c r="C8" s="4">
        <v>10</v>
      </c>
      <c r="D8" s="5">
        <v>10</v>
      </c>
      <c r="E8" s="5"/>
      <c r="F8" s="5"/>
    </row>
    <row r="9" spans="1:9" x14ac:dyDescent="0.2">
      <c r="A9" s="2" t="s">
        <v>16</v>
      </c>
      <c r="B9" s="3" t="s">
        <v>19</v>
      </c>
      <c r="C9" s="4">
        <v>10</v>
      </c>
      <c r="D9" s="5">
        <v>10</v>
      </c>
      <c r="E9" s="5"/>
      <c r="F9" s="5"/>
    </row>
    <row r="10" spans="1:9" x14ac:dyDescent="0.2">
      <c r="A10" s="2" t="s">
        <v>21</v>
      </c>
      <c r="B10" s="3" t="s">
        <v>22</v>
      </c>
      <c r="C10" s="4">
        <v>10</v>
      </c>
      <c r="D10" s="5">
        <v>10</v>
      </c>
      <c r="E10" s="4"/>
      <c r="F10" s="4"/>
      <c r="G10" s="4"/>
      <c r="H10" s="5"/>
      <c r="I10" s="5"/>
    </row>
    <row r="11" spans="1:9" x14ac:dyDescent="0.2">
      <c r="A11" s="2" t="s">
        <v>23</v>
      </c>
      <c r="B11" s="3" t="s">
        <v>24</v>
      </c>
      <c r="C11" s="4">
        <v>10</v>
      </c>
      <c r="D11" s="5">
        <v>10</v>
      </c>
      <c r="E11" s="4"/>
      <c r="F11" s="4"/>
      <c r="G11" s="4"/>
      <c r="H11" s="5"/>
      <c r="I11" s="5"/>
    </row>
    <row r="12" spans="1:9" x14ac:dyDescent="0.2">
      <c r="A12" s="2" t="s">
        <v>23</v>
      </c>
      <c r="B12" s="3" t="s">
        <v>25</v>
      </c>
      <c r="C12" s="4">
        <v>10</v>
      </c>
      <c r="D12" s="5">
        <v>10</v>
      </c>
      <c r="E12" s="4"/>
      <c r="F12" s="4"/>
      <c r="G12" s="4"/>
      <c r="H12" s="5"/>
      <c r="I12" s="5"/>
    </row>
    <row r="13" spans="1:9" x14ac:dyDescent="0.2">
      <c r="A13" s="2" t="s">
        <v>28</v>
      </c>
      <c r="B13" s="3" t="s">
        <v>29</v>
      </c>
      <c r="C13" s="4">
        <v>10</v>
      </c>
      <c r="D13" s="5">
        <v>10</v>
      </c>
      <c r="E13" s="4"/>
      <c r="F13" s="4"/>
      <c r="G13" s="4"/>
      <c r="H13" s="5"/>
      <c r="I13" s="5"/>
    </row>
    <row r="14" spans="1:9" x14ac:dyDescent="0.2">
      <c r="A14" s="2" t="s">
        <v>30</v>
      </c>
      <c r="B14" s="3" t="s">
        <v>31</v>
      </c>
      <c r="C14" s="4">
        <v>5</v>
      </c>
      <c r="D14" s="5">
        <v>5</v>
      </c>
      <c r="E14" s="4"/>
      <c r="F14" s="4"/>
      <c r="G14" s="4"/>
      <c r="H14" s="5"/>
      <c r="I14" s="5"/>
    </row>
    <row r="15" spans="1:9" x14ac:dyDescent="0.2">
      <c r="A15" s="2" t="s">
        <v>32</v>
      </c>
      <c r="B15" s="3" t="s">
        <v>33</v>
      </c>
      <c r="C15" s="4">
        <v>5</v>
      </c>
      <c r="D15" s="5">
        <v>5</v>
      </c>
      <c r="E15" s="4"/>
      <c r="F15" s="4"/>
      <c r="G15" s="4"/>
      <c r="H15" s="5"/>
      <c r="I15" s="5"/>
    </row>
    <row r="16" spans="1:9" x14ac:dyDescent="0.2">
      <c r="A16" s="2" t="s">
        <v>32</v>
      </c>
      <c r="B16" s="3" t="s">
        <v>34</v>
      </c>
      <c r="C16" s="4">
        <v>10</v>
      </c>
      <c r="D16" s="5">
        <v>10</v>
      </c>
      <c r="E16" s="4"/>
      <c r="F16" s="4"/>
      <c r="G16" s="4"/>
      <c r="H16" s="5"/>
      <c r="I16" s="5"/>
    </row>
    <row r="17" spans="1:9" x14ac:dyDescent="0.2">
      <c r="A17" s="2" t="s">
        <v>35</v>
      </c>
      <c r="B17" s="3" t="s">
        <v>36</v>
      </c>
      <c r="C17" s="4">
        <v>10</v>
      </c>
      <c r="D17" s="5">
        <v>10</v>
      </c>
      <c r="E17" s="4"/>
      <c r="F17" s="4"/>
      <c r="G17" s="4"/>
      <c r="H17" s="5"/>
      <c r="I17" s="5"/>
    </row>
    <row r="18" spans="1:9" x14ac:dyDescent="0.2">
      <c r="A18" s="2" t="s">
        <v>37</v>
      </c>
      <c r="B18" s="3" t="s">
        <v>38</v>
      </c>
      <c r="C18" s="4">
        <v>10</v>
      </c>
      <c r="D18" s="5">
        <v>10</v>
      </c>
      <c r="E18" s="4"/>
      <c r="F18" s="4"/>
      <c r="G18" s="4"/>
      <c r="H18" s="5"/>
      <c r="I18" s="5"/>
    </row>
    <row r="19" spans="1:9" x14ac:dyDescent="0.2">
      <c r="A19" s="2" t="s">
        <v>37</v>
      </c>
      <c r="B19" s="6" t="s">
        <v>39</v>
      </c>
      <c r="C19" s="4">
        <v>5</v>
      </c>
      <c r="D19" s="5">
        <v>5</v>
      </c>
      <c r="E19" s="5"/>
      <c r="F19" s="4"/>
      <c r="G19" s="4"/>
      <c r="H19" s="5"/>
      <c r="I19" s="5"/>
    </row>
    <row r="20" spans="1:9" x14ac:dyDescent="0.2">
      <c r="A20" s="2" t="s">
        <v>40</v>
      </c>
      <c r="B20" s="6" t="s">
        <v>41</v>
      </c>
      <c r="C20" s="4">
        <v>5</v>
      </c>
      <c r="D20" s="5">
        <v>5</v>
      </c>
      <c r="E20" s="5"/>
      <c r="F20" s="4"/>
      <c r="G20" s="4"/>
      <c r="H20" s="5"/>
      <c r="I20" s="5"/>
    </row>
    <row r="21" spans="1:9" x14ac:dyDescent="0.2">
      <c r="C21" s="8">
        <f>SUM(C6:C20)</f>
        <v>120</v>
      </c>
      <c r="D21" s="8">
        <f>SUM(D6:D20)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E1D0-24A8-FC4C-B997-E841C5B30D35}">
  <dimension ref="A1:N69"/>
  <sheetViews>
    <sheetView workbookViewId="0">
      <selection activeCell="D3" sqref="D3"/>
    </sheetView>
  </sheetViews>
  <sheetFormatPr baseColWidth="10" defaultRowHeight="16" x14ac:dyDescent="0.2"/>
  <cols>
    <col min="1" max="2" width="10.83203125" style="10"/>
    <col min="3" max="3" width="17.1640625" style="10" bestFit="1" customWidth="1"/>
    <col min="4" max="4" width="16.6640625" style="10" bestFit="1" customWidth="1"/>
    <col min="5" max="16384" width="10.83203125" style="10"/>
  </cols>
  <sheetData>
    <row r="1" spans="1:14" x14ac:dyDescent="0.2">
      <c r="A1" s="9" t="s">
        <v>0</v>
      </c>
    </row>
    <row r="2" spans="1:14" x14ac:dyDescent="0.2">
      <c r="A2" s="9" t="s">
        <v>1</v>
      </c>
    </row>
    <row r="3" spans="1:14" x14ac:dyDescent="0.2">
      <c r="A3" s="9" t="s">
        <v>128</v>
      </c>
    </row>
    <row r="5" spans="1:14" ht="43" x14ac:dyDescent="0.2">
      <c r="A5" s="11" t="s">
        <v>49</v>
      </c>
      <c r="B5" s="11" t="s">
        <v>50</v>
      </c>
      <c r="C5" s="11" t="s">
        <v>51</v>
      </c>
      <c r="D5" s="11" t="s">
        <v>52</v>
      </c>
      <c r="E5" s="12" t="s">
        <v>6</v>
      </c>
      <c r="F5" s="13" t="s">
        <v>53</v>
      </c>
      <c r="G5" s="13" t="s">
        <v>54</v>
      </c>
      <c r="H5" s="13" t="s">
        <v>55</v>
      </c>
      <c r="I5" s="13" t="s">
        <v>56</v>
      </c>
      <c r="J5" s="13" t="s">
        <v>57</v>
      </c>
      <c r="K5" s="13" t="s">
        <v>58</v>
      </c>
      <c r="L5" s="13" t="s">
        <v>59</v>
      </c>
      <c r="M5" s="12" t="s">
        <v>60</v>
      </c>
      <c r="N5" s="31" t="s">
        <v>61</v>
      </c>
    </row>
    <row r="6" spans="1:14" x14ac:dyDescent="0.2">
      <c r="A6" s="14" t="s">
        <v>62</v>
      </c>
      <c r="B6" s="14" t="s">
        <v>63</v>
      </c>
      <c r="C6" s="14" t="s">
        <v>64</v>
      </c>
      <c r="D6" s="14" t="s">
        <v>65</v>
      </c>
      <c r="E6" s="15"/>
      <c r="F6" s="16">
        <v>474.37</v>
      </c>
      <c r="G6" s="16"/>
      <c r="H6" s="16"/>
      <c r="I6" s="16"/>
      <c r="J6" s="16"/>
      <c r="K6" s="16"/>
      <c r="L6" s="16"/>
      <c r="M6" s="15">
        <f>SUM(E6:L6)</f>
        <v>474.37</v>
      </c>
      <c r="N6" s="17"/>
    </row>
    <row r="7" spans="1:14" x14ac:dyDescent="0.2">
      <c r="A7" s="14" t="s">
        <v>66</v>
      </c>
      <c r="B7" s="14" t="s">
        <v>67</v>
      </c>
      <c r="C7" s="14" t="s">
        <v>68</v>
      </c>
      <c r="D7" s="14" t="s">
        <v>65</v>
      </c>
      <c r="E7" s="15"/>
      <c r="F7" s="16"/>
      <c r="G7" s="16"/>
      <c r="H7" s="16"/>
      <c r="I7" s="16"/>
      <c r="J7" s="16"/>
      <c r="K7" s="16">
        <v>100</v>
      </c>
      <c r="L7" s="16"/>
      <c r="M7" s="15">
        <f t="shared" ref="M7:M43" si="0">SUM(E7:L7)</f>
        <v>100</v>
      </c>
      <c r="N7" s="17"/>
    </row>
    <row r="8" spans="1:14" x14ac:dyDescent="0.2">
      <c r="A8" s="14" t="s">
        <v>66</v>
      </c>
      <c r="B8" s="14" t="s">
        <v>67</v>
      </c>
      <c r="C8" s="14" t="s">
        <v>69</v>
      </c>
      <c r="D8" s="14" t="s">
        <v>70</v>
      </c>
      <c r="E8" s="15"/>
      <c r="F8" s="16"/>
      <c r="G8" s="16"/>
      <c r="H8" s="16"/>
      <c r="I8" s="16"/>
      <c r="J8" s="16">
        <v>580</v>
      </c>
      <c r="K8" s="16"/>
      <c r="L8" s="16"/>
      <c r="M8" s="15">
        <f t="shared" si="0"/>
        <v>580</v>
      </c>
      <c r="N8" s="17"/>
    </row>
    <row r="9" spans="1:14" ht="29" x14ac:dyDescent="0.2">
      <c r="A9" s="14" t="s">
        <v>66</v>
      </c>
      <c r="B9" s="14" t="s">
        <v>67</v>
      </c>
      <c r="C9" s="14" t="s">
        <v>55</v>
      </c>
      <c r="D9" s="18" t="s">
        <v>71</v>
      </c>
      <c r="E9" s="15"/>
      <c r="F9" s="16"/>
      <c r="G9" s="16"/>
      <c r="H9" s="16">
        <v>3000</v>
      </c>
      <c r="I9" s="16"/>
      <c r="J9" s="16"/>
      <c r="K9" s="16"/>
      <c r="L9" s="16"/>
      <c r="M9" s="15">
        <f t="shared" si="0"/>
        <v>3000</v>
      </c>
      <c r="N9" s="17"/>
    </row>
    <row r="10" spans="1:14" x14ac:dyDescent="0.2">
      <c r="A10" s="14" t="s">
        <v>66</v>
      </c>
      <c r="B10" s="14" t="s">
        <v>67</v>
      </c>
      <c r="C10" s="14" t="s">
        <v>55</v>
      </c>
      <c r="D10" s="14" t="s">
        <v>72</v>
      </c>
      <c r="E10" s="15"/>
      <c r="F10" s="16"/>
      <c r="G10" s="16"/>
      <c r="H10" s="16"/>
      <c r="I10" s="16">
        <v>80</v>
      </c>
      <c r="J10" s="16"/>
      <c r="K10" s="16"/>
      <c r="L10" s="16"/>
      <c r="M10" s="15">
        <f t="shared" si="0"/>
        <v>80</v>
      </c>
      <c r="N10" s="17"/>
    </row>
    <row r="11" spans="1:14" x14ac:dyDescent="0.2">
      <c r="A11" s="14" t="s">
        <v>73</v>
      </c>
      <c r="B11" s="14" t="s">
        <v>67</v>
      </c>
      <c r="C11" s="14" t="s">
        <v>74</v>
      </c>
      <c r="D11" s="14" t="s">
        <v>75</v>
      </c>
      <c r="E11" s="15"/>
      <c r="F11" s="16"/>
      <c r="G11" s="16"/>
      <c r="H11" s="16"/>
      <c r="I11" s="16"/>
      <c r="J11" s="16"/>
      <c r="K11" s="16"/>
      <c r="L11" s="16">
        <v>235.38</v>
      </c>
      <c r="M11" s="15">
        <f t="shared" si="0"/>
        <v>235.38</v>
      </c>
      <c r="N11" s="17"/>
    </row>
    <row r="12" spans="1:14" x14ac:dyDescent="0.2">
      <c r="A12" s="14" t="s">
        <v>76</v>
      </c>
      <c r="B12" s="14" t="s">
        <v>67</v>
      </c>
      <c r="C12" s="14" t="s">
        <v>77</v>
      </c>
      <c r="D12" s="14" t="s">
        <v>78</v>
      </c>
      <c r="E12" s="15">
        <v>417.56</v>
      </c>
      <c r="F12" s="16"/>
      <c r="G12" s="16"/>
      <c r="H12" s="16"/>
      <c r="I12" s="16"/>
      <c r="J12" s="16"/>
      <c r="K12" s="16"/>
      <c r="L12" s="16"/>
      <c r="M12" s="15">
        <f t="shared" si="0"/>
        <v>417.56</v>
      </c>
      <c r="N12" s="17"/>
    </row>
    <row r="13" spans="1:14" x14ac:dyDescent="0.2">
      <c r="A13" s="14" t="s">
        <v>79</v>
      </c>
      <c r="B13" s="14" t="s">
        <v>67</v>
      </c>
      <c r="C13" s="14" t="s">
        <v>80</v>
      </c>
      <c r="D13" s="14"/>
      <c r="E13" s="15">
        <v>4500</v>
      </c>
      <c r="F13" s="16"/>
      <c r="G13" s="16"/>
      <c r="H13" s="16"/>
      <c r="I13" s="16"/>
      <c r="J13" s="16"/>
      <c r="K13" s="16"/>
      <c r="L13" s="16"/>
      <c r="M13" s="15">
        <f t="shared" si="0"/>
        <v>4500</v>
      </c>
      <c r="N13" s="17">
        <v>900</v>
      </c>
    </row>
    <row r="14" spans="1:14" x14ac:dyDescent="0.2">
      <c r="A14" s="14" t="s">
        <v>79</v>
      </c>
      <c r="B14" s="14"/>
      <c r="C14" s="14" t="s">
        <v>130</v>
      </c>
      <c r="D14" s="14" t="s">
        <v>61</v>
      </c>
      <c r="E14" s="15">
        <v>900</v>
      </c>
      <c r="F14" s="16"/>
      <c r="G14" s="16"/>
      <c r="H14" s="16"/>
      <c r="I14" s="16"/>
      <c r="J14" s="16"/>
      <c r="K14" s="16"/>
      <c r="L14" s="16"/>
      <c r="M14" s="15">
        <v>900</v>
      </c>
      <c r="N14" s="17"/>
    </row>
    <row r="15" spans="1:14" x14ac:dyDescent="0.2">
      <c r="A15" s="14" t="s">
        <v>81</v>
      </c>
      <c r="B15" s="14" t="s">
        <v>63</v>
      </c>
      <c r="C15" s="14" t="s">
        <v>64</v>
      </c>
      <c r="D15" s="14" t="s">
        <v>82</v>
      </c>
      <c r="E15" s="15"/>
      <c r="F15" s="16">
        <v>474.37</v>
      </c>
      <c r="G15" s="16"/>
      <c r="H15" s="16"/>
      <c r="I15" s="16"/>
      <c r="J15" s="16"/>
      <c r="K15" s="16"/>
      <c r="L15" s="16"/>
      <c r="M15" s="15">
        <f t="shared" si="0"/>
        <v>474.37</v>
      </c>
      <c r="N15" s="17"/>
    </row>
    <row r="16" spans="1:14" x14ac:dyDescent="0.2">
      <c r="A16" s="14" t="s">
        <v>83</v>
      </c>
      <c r="B16" s="14"/>
      <c r="C16" s="14" t="s">
        <v>68</v>
      </c>
      <c r="D16" s="14" t="s">
        <v>82</v>
      </c>
      <c r="E16" s="15"/>
      <c r="F16" s="16"/>
      <c r="G16" s="16"/>
      <c r="H16" s="16"/>
      <c r="I16" s="16"/>
      <c r="J16" s="16"/>
      <c r="K16" s="16">
        <v>100</v>
      </c>
      <c r="L16" s="16"/>
      <c r="M16" s="15">
        <f t="shared" si="0"/>
        <v>100</v>
      </c>
      <c r="N16" s="17"/>
    </row>
    <row r="17" spans="1:14" x14ac:dyDescent="0.2">
      <c r="A17" s="14" t="s">
        <v>83</v>
      </c>
      <c r="B17" s="14" t="s">
        <v>67</v>
      </c>
      <c r="C17" s="14" t="s">
        <v>69</v>
      </c>
      <c r="D17" s="14" t="s">
        <v>84</v>
      </c>
      <c r="E17" s="15"/>
      <c r="F17" s="16"/>
      <c r="G17" s="16"/>
      <c r="H17" s="16"/>
      <c r="I17" s="16"/>
      <c r="J17" s="16">
        <v>580</v>
      </c>
      <c r="K17" s="16"/>
      <c r="L17" s="16"/>
      <c r="M17" s="15">
        <f t="shared" si="0"/>
        <v>580</v>
      </c>
      <c r="N17" s="17"/>
    </row>
    <row r="18" spans="1:14" x14ac:dyDescent="0.2">
      <c r="A18" s="14" t="s">
        <v>83</v>
      </c>
      <c r="B18" s="14" t="s">
        <v>63</v>
      </c>
      <c r="C18" s="14" t="s">
        <v>64</v>
      </c>
      <c r="D18" s="14" t="s">
        <v>85</v>
      </c>
      <c r="E18" s="15"/>
      <c r="F18" s="16">
        <v>474.37</v>
      </c>
      <c r="G18" s="16"/>
      <c r="H18" s="16"/>
      <c r="I18" s="16"/>
      <c r="J18" s="16"/>
      <c r="K18" s="16"/>
      <c r="L18" s="16"/>
      <c r="M18" s="15">
        <f t="shared" si="0"/>
        <v>474.37</v>
      </c>
      <c r="N18" s="17"/>
    </row>
    <row r="19" spans="1:14" x14ac:dyDescent="0.2">
      <c r="A19" s="14" t="s">
        <v>83</v>
      </c>
      <c r="B19" s="14"/>
      <c r="C19" s="14" t="s">
        <v>68</v>
      </c>
      <c r="D19" s="14" t="s">
        <v>85</v>
      </c>
      <c r="E19" s="15"/>
      <c r="F19" s="16"/>
      <c r="G19" s="16"/>
      <c r="H19" s="16"/>
      <c r="I19" s="16"/>
      <c r="J19" s="16"/>
      <c r="K19" s="16">
        <v>100</v>
      </c>
      <c r="L19" s="16"/>
      <c r="M19" s="15">
        <f t="shared" si="0"/>
        <v>100</v>
      </c>
      <c r="N19" s="17"/>
    </row>
    <row r="20" spans="1:14" x14ac:dyDescent="0.2">
      <c r="A20" s="14" t="s">
        <v>83</v>
      </c>
      <c r="B20" s="14"/>
      <c r="C20" s="14" t="s">
        <v>86</v>
      </c>
      <c r="D20" s="14"/>
      <c r="E20" s="15">
        <v>14.4</v>
      </c>
      <c r="F20" s="16"/>
      <c r="G20" s="16"/>
      <c r="H20" s="16"/>
      <c r="I20" s="16"/>
      <c r="J20" s="16"/>
      <c r="K20" s="16"/>
      <c r="L20" s="16"/>
      <c r="M20" s="15">
        <f t="shared" si="0"/>
        <v>14.4</v>
      </c>
      <c r="N20" s="17"/>
    </row>
    <row r="21" spans="1:14" x14ac:dyDescent="0.2">
      <c r="A21" s="14" t="s">
        <v>87</v>
      </c>
      <c r="B21" s="14"/>
      <c r="C21" s="14" t="s">
        <v>88</v>
      </c>
      <c r="D21" s="14" t="s">
        <v>89</v>
      </c>
      <c r="E21" s="15">
        <v>150</v>
      </c>
      <c r="F21" s="16"/>
      <c r="G21" s="16"/>
      <c r="H21" s="16"/>
      <c r="I21" s="16"/>
      <c r="J21" s="16"/>
      <c r="K21" s="16"/>
      <c r="L21" s="16"/>
      <c r="M21" s="15">
        <f t="shared" si="0"/>
        <v>150</v>
      </c>
      <c r="N21" s="17"/>
    </row>
    <row r="22" spans="1:14" x14ac:dyDescent="0.2">
      <c r="A22" s="14" t="s">
        <v>87</v>
      </c>
      <c r="B22" s="14"/>
      <c r="C22" s="14" t="s">
        <v>64</v>
      </c>
      <c r="D22" s="14" t="s">
        <v>90</v>
      </c>
      <c r="E22" s="15"/>
      <c r="F22" s="16">
        <v>474.37</v>
      </c>
      <c r="G22" s="16"/>
      <c r="H22" s="16"/>
      <c r="I22" s="16"/>
      <c r="J22" s="16"/>
      <c r="K22" s="16"/>
      <c r="L22" s="16"/>
      <c r="M22" s="15">
        <f t="shared" si="0"/>
        <v>474.37</v>
      </c>
      <c r="N22" s="17"/>
    </row>
    <row r="23" spans="1:14" x14ac:dyDescent="0.2">
      <c r="A23" s="14" t="s">
        <v>87</v>
      </c>
      <c r="B23" s="14"/>
      <c r="C23" s="14" t="s">
        <v>68</v>
      </c>
      <c r="D23" s="14" t="s">
        <v>90</v>
      </c>
      <c r="E23" s="15"/>
      <c r="F23" s="16"/>
      <c r="G23" s="16"/>
      <c r="H23" s="16"/>
      <c r="I23" s="16"/>
      <c r="J23" s="16"/>
      <c r="K23" s="16">
        <v>150</v>
      </c>
      <c r="L23" s="16"/>
      <c r="M23" s="15">
        <f t="shared" si="0"/>
        <v>150</v>
      </c>
      <c r="N23" s="17"/>
    </row>
    <row r="24" spans="1:14" x14ac:dyDescent="0.2">
      <c r="A24" s="14" t="s">
        <v>87</v>
      </c>
      <c r="B24" s="14"/>
      <c r="C24" s="14" t="s">
        <v>69</v>
      </c>
      <c r="D24" s="14" t="s">
        <v>91</v>
      </c>
      <c r="E24" s="15"/>
      <c r="F24" s="16"/>
      <c r="G24" s="16"/>
      <c r="H24" s="16"/>
      <c r="I24" s="16"/>
      <c r="J24" s="16">
        <v>580</v>
      </c>
      <c r="K24" s="16"/>
      <c r="L24" s="16"/>
      <c r="M24" s="15">
        <f t="shared" si="0"/>
        <v>580</v>
      </c>
      <c r="N24" s="17"/>
    </row>
    <row r="25" spans="1:14" x14ac:dyDescent="0.2">
      <c r="A25" s="14" t="s">
        <v>87</v>
      </c>
      <c r="B25" s="14"/>
      <c r="C25" s="14" t="s">
        <v>74</v>
      </c>
      <c r="D25" s="14" t="s">
        <v>92</v>
      </c>
      <c r="E25" s="15"/>
      <c r="F25" s="16"/>
      <c r="G25" s="16"/>
      <c r="H25" s="16"/>
      <c r="I25" s="16"/>
      <c r="J25" s="16"/>
      <c r="K25" s="16"/>
      <c r="L25" s="16">
        <v>156.30000000000001</v>
      </c>
      <c r="M25" s="15">
        <f t="shared" si="0"/>
        <v>156.30000000000001</v>
      </c>
      <c r="N25" s="17"/>
    </row>
    <row r="26" spans="1:14" x14ac:dyDescent="0.2">
      <c r="A26" s="14" t="s">
        <v>87</v>
      </c>
      <c r="B26" s="14"/>
      <c r="C26" s="14" t="s">
        <v>93</v>
      </c>
      <c r="D26" s="14"/>
      <c r="E26" s="15">
        <v>975</v>
      </c>
      <c r="F26" s="16"/>
      <c r="G26" s="16"/>
      <c r="H26" s="16"/>
      <c r="I26" s="16"/>
      <c r="J26" s="16"/>
      <c r="K26" s="16"/>
      <c r="L26" s="16"/>
      <c r="M26" s="15">
        <f t="shared" si="0"/>
        <v>975</v>
      </c>
      <c r="N26" s="17"/>
    </row>
    <row r="27" spans="1:14" x14ac:dyDescent="0.2">
      <c r="A27" s="14" t="s">
        <v>87</v>
      </c>
      <c r="B27" s="14"/>
      <c r="C27" s="14" t="s">
        <v>94</v>
      </c>
      <c r="D27" s="14" t="s">
        <v>95</v>
      </c>
      <c r="E27" s="15">
        <v>270</v>
      </c>
      <c r="F27" s="16"/>
      <c r="G27" s="16"/>
      <c r="H27" s="16"/>
      <c r="I27" s="16"/>
      <c r="J27" s="16"/>
      <c r="K27" s="16"/>
      <c r="L27" s="16"/>
      <c r="M27" s="15">
        <f t="shared" si="0"/>
        <v>270</v>
      </c>
      <c r="N27" s="17">
        <v>54</v>
      </c>
    </row>
    <row r="28" spans="1:14" x14ac:dyDescent="0.2">
      <c r="A28" s="14" t="s">
        <v>87</v>
      </c>
      <c r="B28" s="14"/>
      <c r="C28" s="14" t="s">
        <v>131</v>
      </c>
      <c r="D28" s="14" t="s">
        <v>61</v>
      </c>
      <c r="E28" s="15"/>
      <c r="F28" s="16"/>
      <c r="G28" s="16"/>
      <c r="H28" s="16"/>
      <c r="I28" s="16"/>
      <c r="J28" s="16"/>
      <c r="K28" s="16"/>
      <c r="L28" s="16"/>
      <c r="M28" s="15">
        <v>54</v>
      </c>
      <c r="N28" s="17"/>
    </row>
    <row r="29" spans="1:14" x14ac:dyDescent="0.2">
      <c r="A29" s="14" t="s">
        <v>96</v>
      </c>
      <c r="B29" s="14"/>
      <c r="C29" s="14" t="s">
        <v>97</v>
      </c>
      <c r="D29" s="14" t="s">
        <v>98</v>
      </c>
      <c r="E29" s="15">
        <v>93.21</v>
      </c>
      <c r="F29" s="16"/>
      <c r="G29" s="16"/>
      <c r="H29" s="16"/>
      <c r="I29" s="16"/>
      <c r="J29" s="16"/>
      <c r="K29" s="16"/>
      <c r="L29" s="16"/>
      <c r="M29" s="15">
        <f t="shared" si="0"/>
        <v>93.21</v>
      </c>
      <c r="N29" s="17"/>
    </row>
    <row r="30" spans="1:14" x14ac:dyDescent="0.2">
      <c r="A30" s="14" t="s">
        <v>99</v>
      </c>
      <c r="B30" s="14"/>
      <c r="C30" s="14" t="s">
        <v>69</v>
      </c>
      <c r="D30" s="14"/>
      <c r="E30" s="15"/>
      <c r="F30" s="16"/>
      <c r="G30" s="16"/>
      <c r="H30" s="16"/>
      <c r="I30" s="16"/>
      <c r="J30" s="16">
        <v>580</v>
      </c>
      <c r="K30" s="16"/>
      <c r="L30" s="16"/>
      <c r="M30" s="15">
        <f t="shared" si="0"/>
        <v>580</v>
      </c>
      <c r="N30" s="17"/>
    </row>
    <row r="31" spans="1:14" x14ac:dyDescent="0.2">
      <c r="A31" s="14" t="s">
        <v>100</v>
      </c>
      <c r="B31" s="14"/>
      <c r="C31" s="14" t="s">
        <v>68</v>
      </c>
      <c r="D31" s="14" t="s">
        <v>101</v>
      </c>
      <c r="E31" s="15"/>
      <c r="F31" s="16"/>
      <c r="G31" s="16"/>
      <c r="H31" s="16"/>
      <c r="I31" s="16"/>
      <c r="J31" s="16"/>
      <c r="K31" s="16">
        <v>150</v>
      </c>
      <c r="L31" s="16"/>
      <c r="M31" s="15">
        <f t="shared" si="0"/>
        <v>150</v>
      </c>
      <c r="N31" s="17"/>
    </row>
    <row r="32" spans="1:14" x14ac:dyDescent="0.2">
      <c r="A32" s="14" t="s">
        <v>100</v>
      </c>
      <c r="B32" s="14" t="s">
        <v>63</v>
      </c>
      <c r="C32" s="14" t="s">
        <v>64</v>
      </c>
      <c r="D32" s="14" t="s">
        <v>101</v>
      </c>
      <c r="E32" s="15"/>
      <c r="F32" s="16">
        <v>474.37</v>
      </c>
      <c r="G32" s="16"/>
      <c r="H32" s="16"/>
      <c r="I32" s="16"/>
      <c r="J32" s="16"/>
      <c r="K32" s="16"/>
      <c r="L32" s="16"/>
      <c r="M32" s="15">
        <f t="shared" si="0"/>
        <v>474.37</v>
      </c>
      <c r="N32" s="17"/>
    </row>
    <row r="33" spans="1:14" x14ac:dyDescent="0.2">
      <c r="A33" s="14" t="s">
        <v>100</v>
      </c>
      <c r="B33" s="14" t="s">
        <v>67</v>
      </c>
      <c r="C33" s="14" t="s">
        <v>74</v>
      </c>
      <c r="D33" s="14"/>
      <c r="E33" s="15"/>
      <c r="F33" s="16"/>
      <c r="G33" s="16"/>
      <c r="H33" s="16"/>
      <c r="I33" s="16"/>
      <c r="J33" s="16"/>
      <c r="K33" s="16"/>
      <c r="L33" s="16">
        <v>156.30000000000001</v>
      </c>
      <c r="M33" s="15">
        <f t="shared" si="0"/>
        <v>156.30000000000001</v>
      </c>
      <c r="N33" s="17"/>
    </row>
    <row r="34" spans="1:14" x14ac:dyDescent="0.2">
      <c r="A34" s="14" t="s">
        <v>16</v>
      </c>
      <c r="B34" s="14" t="s">
        <v>67</v>
      </c>
      <c r="C34" s="14" t="s">
        <v>55</v>
      </c>
      <c r="D34" s="14"/>
      <c r="E34" s="15"/>
      <c r="F34" s="16"/>
      <c r="G34" s="16"/>
      <c r="H34" s="16">
        <v>45</v>
      </c>
      <c r="I34" s="16"/>
      <c r="J34" s="16"/>
      <c r="K34" s="16"/>
      <c r="L34" s="16"/>
      <c r="M34" s="15">
        <f t="shared" si="0"/>
        <v>45</v>
      </c>
      <c r="N34" s="17"/>
    </row>
    <row r="35" spans="1:14" x14ac:dyDescent="0.2">
      <c r="A35" s="14" t="s">
        <v>16</v>
      </c>
      <c r="B35" s="14" t="s">
        <v>67</v>
      </c>
      <c r="C35" s="14" t="s">
        <v>74</v>
      </c>
      <c r="D35" s="14"/>
      <c r="E35" s="15"/>
      <c r="F35" s="16"/>
      <c r="G35" s="16"/>
      <c r="H35" s="16"/>
      <c r="I35" s="16"/>
      <c r="J35" s="16"/>
      <c r="K35" s="16"/>
      <c r="L35" s="16">
        <v>228</v>
      </c>
      <c r="M35" s="15">
        <f t="shared" si="0"/>
        <v>228</v>
      </c>
      <c r="N35" s="17"/>
    </row>
    <row r="36" spans="1:14" x14ac:dyDescent="0.2">
      <c r="A36" s="14" t="s">
        <v>102</v>
      </c>
      <c r="B36" s="14" t="s">
        <v>63</v>
      </c>
      <c r="C36" s="14" t="s">
        <v>64</v>
      </c>
      <c r="D36" s="14" t="s">
        <v>103</v>
      </c>
      <c r="E36" s="15"/>
      <c r="F36" s="16">
        <v>474.37</v>
      </c>
      <c r="G36" s="16"/>
      <c r="H36" s="16"/>
      <c r="I36" s="16"/>
      <c r="J36" s="16"/>
      <c r="K36" s="16"/>
      <c r="L36" s="16"/>
      <c r="M36" s="15">
        <f t="shared" si="0"/>
        <v>474.37</v>
      </c>
      <c r="N36" s="17"/>
    </row>
    <row r="37" spans="1:14" x14ac:dyDescent="0.2">
      <c r="A37" s="14" t="s">
        <v>104</v>
      </c>
      <c r="B37" s="14" t="s">
        <v>67</v>
      </c>
      <c r="C37" s="14" t="s">
        <v>69</v>
      </c>
      <c r="D37" s="14"/>
      <c r="E37" s="15"/>
      <c r="F37" s="16"/>
      <c r="G37" s="16"/>
      <c r="H37" s="16"/>
      <c r="I37" s="16"/>
      <c r="J37" s="16">
        <v>870</v>
      </c>
      <c r="K37" s="16"/>
      <c r="L37" s="16"/>
      <c r="M37" s="15">
        <f t="shared" si="0"/>
        <v>870</v>
      </c>
      <c r="N37" s="17"/>
    </row>
    <row r="38" spans="1:14" x14ac:dyDescent="0.2">
      <c r="A38" s="14" t="s">
        <v>105</v>
      </c>
      <c r="B38" s="14" t="s">
        <v>67</v>
      </c>
      <c r="C38" s="14" t="s">
        <v>68</v>
      </c>
      <c r="D38" s="14" t="s">
        <v>106</v>
      </c>
      <c r="E38" s="15"/>
      <c r="F38" s="16"/>
      <c r="G38" s="16"/>
      <c r="H38" s="16"/>
      <c r="I38" s="16"/>
      <c r="J38" s="16"/>
      <c r="K38" s="16">
        <v>150</v>
      </c>
      <c r="L38" s="16"/>
      <c r="M38" s="15">
        <f t="shared" si="0"/>
        <v>150</v>
      </c>
      <c r="N38" s="17"/>
    </row>
    <row r="39" spans="1:14" x14ac:dyDescent="0.2">
      <c r="A39" s="14" t="s">
        <v>105</v>
      </c>
      <c r="B39" s="14" t="s">
        <v>67</v>
      </c>
      <c r="C39" s="14" t="s">
        <v>74</v>
      </c>
      <c r="D39" s="14" t="s">
        <v>107</v>
      </c>
      <c r="E39" s="15"/>
      <c r="F39" s="16"/>
      <c r="G39" s="16"/>
      <c r="H39" s="16"/>
      <c r="I39" s="16"/>
      <c r="J39" s="16"/>
      <c r="K39" s="16"/>
      <c r="L39" s="16">
        <v>142.5</v>
      </c>
      <c r="M39" s="15">
        <f t="shared" si="0"/>
        <v>142.5</v>
      </c>
      <c r="N39" s="17"/>
    </row>
    <row r="40" spans="1:14" x14ac:dyDescent="0.2">
      <c r="A40" s="14" t="s">
        <v>108</v>
      </c>
      <c r="B40" s="14" t="s">
        <v>67</v>
      </c>
      <c r="C40" s="14" t="s">
        <v>109</v>
      </c>
      <c r="D40" s="14"/>
      <c r="E40" s="15">
        <v>1498.8</v>
      </c>
      <c r="F40" s="16"/>
      <c r="G40" s="16"/>
      <c r="H40" s="16"/>
      <c r="I40" s="16"/>
      <c r="J40" s="16"/>
      <c r="K40" s="16"/>
      <c r="L40" s="16"/>
      <c r="M40" s="15">
        <f t="shared" si="0"/>
        <v>1498.8</v>
      </c>
      <c r="N40" s="17" t="s">
        <v>149</v>
      </c>
    </row>
    <row r="41" spans="1:14" x14ac:dyDescent="0.2">
      <c r="A41" s="14" t="s">
        <v>110</v>
      </c>
      <c r="B41" s="14" t="s">
        <v>63</v>
      </c>
      <c r="C41" s="14" t="s">
        <v>64</v>
      </c>
      <c r="D41" s="14" t="s">
        <v>106</v>
      </c>
      <c r="E41" s="15"/>
      <c r="F41" s="16">
        <v>474.37</v>
      </c>
      <c r="G41" s="16"/>
      <c r="H41" s="16"/>
      <c r="I41" s="16"/>
      <c r="J41" s="16"/>
      <c r="K41" s="16"/>
      <c r="L41" s="16"/>
      <c r="M41" s="15">
        <f t="shared" si="0"/>
        <v>474.37</v>
      </c>
      <c r="N41" s="17"/>
    </row>
    <row r="42" spans="1:14" x14ac:dyDescent="0.2">
      <c r="A42" s="14" t="s">
        <v>111</v>
      </c>
      <c r="B42" s="14"/>
      <c r="C42" s="14" t="s">
        <v>69</v>
      </c>
      <c r="D42" s="14" t="s">
        <v>106</v>
      </c>
      <c r="E42" s="15"/>
      <c r="F42" s="16"/>
      <c r="G42" s="16"/>
      <c r="H42" s="16"/>
      <c r="I42" s="16"/>
      <c r="J42" s="16">
        <v>290</v>
      </c>
      <c r="K42" s="16"/>
      <c r="L42" s="16"/>
      <c r="M42" s="15">
        <f t="shared" si="0"/>
        <v>290</v>
      </c>
      <c r="N42" s="15"/>
    </row>
    <row r="43" spans="1:14" x14ac:dyDescent="0.2">
      <c r="A43" s="14" t="s">
        <v>112</v>
      </c>
      <c r="B43" s="14"/>
      <c r="C43" s="14" t="s">
        <v>27</v>
      </c>
      <c r="D43" s="14" t="s">
        <v>113</v>
      </c>
      <c r="E43" s="15">
        <v>600</v>
      </c>
      <c r="F43" s="16"/>
      <c r="G43" s="16"/>
      <c r="H43" s="16"/>
      <c r="I43" s="16"/>
      <c r="J43" s="16"/>
      <c r="K43" s="16"/>
      <c r="L43" s="16"/>
      <c r="M43" s="15">
        <f t="shared" si="0"/>
        <v>600</v>
      </c>
      <c r="N43" s="15"/>
    </row>
    <row r="44" spans="1:14" x14ac:dyDescent="0.2">
      <c r="A44" s="14" t="s">
        <v>118</v>
      </c>
      <c r="B44" s="14"/>
      <c r="C44" s="14" t="s">
        <v>74</v>
      </c>
      <c r="D44" s="14" t="s">
        <v>119</v>
      </c>
      <c r="E44" s="15"/>
      <c r="F44" s="16"/>
      <c r="G44" s="16"/>
      <c r="H44" s="16"/>
      <c r="I44" s="16"/>
      <c r="J44" s="16"/>
      <c r="K44" s="16"/>
      <c r="L44" s="16">
        <v>135.41999999999999</v>
      </c>
      <c r="M44" s="15">
        <v>135.41999999999999</v>
      </c>
      <c r="N44" s="15"/>
    </row>
    <row r="45" spans="1:14" x14ac:dyDescent="0.2">
      <c r="A45" s="14" t="s">
        <v>150</v>
      </c>
      <c r="B45" s="14"/>
      <c r="C45" s="14" t="s">
        <v>137</v>
      </c>
      <c r="D45" s="14"/>
      <c r="E45" s="15"/>
      <c r="F45" s="16"/>
      <c r="G45" s="16"/>
      <c r="H45" s="16"/>
      <c r="I45" s="16"/>
      <c r="J45" s="16"/>
      <c r="K45" s="16"/>
      <c r="L45" s="16"/>
      <c r="M45" s="15">
        <v>150</v>
      </c>
      <c r="N45" s="15"/>
    </row>
    <row r="46" spans="1:14" x14ac:dyDescent="0.2">
      <c r="A46" s="14" t="s">
        <v>153</v>
      </c>
      <c r="B46" s="14"/>
      <c r="C46" s="14" t="s">
        <v>139</v>
      </c>
      <c r="D46" s="14"/>
      <c r="E46" s="15"/>
      <c r="F46" s="16">
        <v>474.37</v>
      </c>
      <c r="G46" s="16"/>
      <c r="H46" s="16"/>
      <c r="I46" s="16"/>
      <c r="J46" s="16"/>
      <c r="K46" s="16"/>
      <c r="L46" s="16"/>
      <c r="M46" s="15">
        <v>474.37</v>
      </c>
      <c r="N46" s="15"/>
    </row>
    <row r="47" spans="1:14" x14ac:dyDescent="0.2">
      <c r="A47" s="14" t="s">
        <v>132</v>
      </c>
      <c r="B47" s="14"/>
      <c r="C47" s="14" t="s">
        <v>133</v>
      </c>
      <c r="D47" s="14"/>
      <c r="E47" s="15"/>
      <c r="F47" s="16"/>
      <c r="G47" s="16"/>
      <c r="H47" s="16"/>
      <c r="I47" s="16"/>
      <c r="J47" s="16"/>
      <c r="K47" s="16"/>
      <c r="L47" s="16"/>
      <c r="M47" s="15">
        <v>72</v>
      </c>
      <c r="N47" s="15"/>
    </row>
    <row r="48" spans="1:14" x14ac:dyDescent="0.2">
      <c r="A48" s="14" t="s">
        <v>136</v>
      </c>
      <c r="B48" s="14"/>
      <c r="C48" s="14" t="s">
        <v>137</v>
      </c>
      <c r="D48" s="14"/>
      <c r="E48" s="15"/>
      <c r="F48" s="16"/>
      <c r="G48" s="16"/>
      <c r="H48" s="16"/>
      <c r="I48" s="16"/>
      <c r="J48" s="16"/>
      <c r="K48" s="16"/>
      <c r="L48" s="16"/>
      <c r="M48" s="15">
        <v>150</v>
      </c>
      <c r="N48" s="15"/>
    </row>
    <row r="49" spans="1:14" x14ac:dyDescent="0.2">
      <c r="A49" s="14" t="s">
        <v>138</v>
      </c>
      <c r="B49" s="14"/>
      <c r="C49" s="14" t="s">
        <v>139</v>
      </c>
      <c r="D49" s="14"/>
      <c r="E49" s="15"/>
      <c r="F49" s="16">
        <v>474.37</v>
      </c>
      <c r="G49" s="16"/>
      <c r="H49" s="16"/>
      <c r="I49" s="16"/>
      <c r="J49" s="16"/>
      <c r="K49" s="16"/>
      <c r="L49" s="16"/>
      <c r="M49" s="15">
        <v>474.37</v>
      </c>
      <c r="N49" s="15"/>
    </row>
    <row r="50" spans="1:14" x14ac:dyDescent="0.2">
      <c r="A50" s="14" t="s">
        <v>140</v>
      </c>
      <c r="B50" s="14"/>
      <c r="C50" s="14" t="s">
        <v>130</v>
      </c>
      <c r="D50" s="14"/>
      <c r="E50" s="15"/>
      <c r="F50" s="16"/>
      <c r="G50" s="16"/>
      <c r="H50" s="16"/>
      <c r="I50" s="16"/>
      <c r="J50" s="16"/>
      <c r="K50" s="16"/>
      <c r="L50" s="16"/>
      <c r="M50" s="42">
        <v>5014.78</v>
      </c>
      <c r="N50" s="15"/>
    </row>
    <row r="51" spans="1:14" x14ac:dyDescent="0.2">
      <c r="A51" s="14" t="s">
        <v>141</v>
      </c>
      <c r="B51" s="14"/>
      <c r="C51" s="14" t="s">
        <v>142</v>
      </c>
      <c r="D51" s="14"/>
      <c r="E51" s="15"/>
      <c r="F51" s="16"/>
      <c r="G51" s="16"/>
      <c r="H51" s="16"/>
      <c r="I51" s="16"/>
      <c r="J51" s="16"/>
      <c r="K51" s="16"/>
      <c r="L51" s="16"/>
      <c r="M51" s="42">
        <v>30</v>
      </c>
      <c r="N51" s="15"/>
    </row>
    <row r="52" spans="1:14" x14ac:dyDescent="0.2">
      <c r="A52" s="14" t="s">
        <v>141</v>
      </c>
      <c r="B52" s="14"/>
      <c r="C52" s="14" t="s">
        <v>142</v>
      </c>
      <c r="D52" s="14"/>
      <c r="E52" s="15"/>
      <c r="F52" s="16"/>
      <c r="G52" s="16"/>
      <c r="H52" s="16"/>
      <c r="I52" s="16"/>
      <c r="J52" s="16"/>
      <c r="K52" s="16"/>
      <c r="L52" s="16"/>
      <c r="M52" s="42">
        <v>40</v>
      </c>
      <c r="N52" s="15"/>
    </row>
    <row r="53" spans="1:14" x14ac:dyDescent="0.2">
      <c r="A53" s="14" t="s">
        <v>143</v>
      </c>
      <c r="B53" s="14"/>
      <c r="C53" s="14" t="s">
        <v>133</v>
      </c>
      <c r="D53" s="14"/>
      <c r="E53" s="15"/>
      <c r="F53" s="16"/>
      <c r="G53" s="16"/>
      <c r="H53" s="16"/>
      <c r="I53" s="16"/>
      <c r="J53" s="16"/>
      <c r="K53" s="16"/>
      <c r="L53" s="16"/>
      <c r="M53" s="42">
        <v>411.36</v>
      </c>
      <c r="N53" s="15"/>
    </row>
    <row r="54" spans="1:14" x14ac:dyDescent="0.2">
      <c r="A54" s="39" t="s">
        <v>143</v>
      </c>
      <c r="B54" s="14"/>
      <c r="C54" s="14" t="s">
        <v>142</v>
      </c>
      <c r="D54" s="14"/>
      <c r="E54" s="15"/>
      <c r="F54" s="16"/>
      <c r="G54" s="16"/>
      <c r="H54" s="16"/>
      <c r="I54" s="16"/>
      <c r="J54" s="16"/>
      <c r="K54" s="16"/>
      <c r="L54" s="16"/>
      <c r="M54" s="42">
        <v>60</v>
      </c>
      <c r="N54" s="15"/>
    </row>
    <row r="55" spans="1:14" x14ac:dyDescent="0.2">
      <c r="A55" s="39" t="s">
        <v>144</v>
      </c>
      <c r="B55" s="14"/>
      <c r="C55" s="14" t="s">
        <v>139</v>
      </c>
      <c r="D55" s="14"/>
      <c r="E55" s="15"/>
      <c r="F55" s="16">
        <v>474.37</v>
      </c>
      <c r="G55" s="16"/>
      <c r="H55" s="16"/>
      <c r="I55" s="16"/>
      <c r="J55" s="16"/>
      <c r="K55" s="16"/>
      <c r="L55" s="16"/>
      <c r="M55" s="42">
        <v>474.37</v>
      </c>
      <c r="N55" s="15"/>
    </row>
    <row r="56" spans="1:14" x14ac:dyDescent="0.2">
      <c r="A56" s="39" t="s">
        <v>144</v>
      </c>
      <c r="B56" s="14"/>
      <c r="C56" s="14" t="s">
        <v>137</v>
      </c>
      <c r="D56" s="14"/>
      <c r="E56" s="15"/>
      <c r="F56" s="16"/>
      <c r="G56" s="16"/>
      <c r="H56" s="16"/>
      <c r="I56" s="16"/>
      <c r="J56" s="16"/>
      <c r="K56" s="16"/>
      <c r="L56" s="16"/>
      <c r="M56" s="42">
        <v>150</v>
      </c>
      <c r="N56" s="15"/>
    </row>
    <row r="57" spans="1:14" x14ac:dyDescent="0.2">
      <c r="A57" s="14" t="s">
        <v>123</v>
      </c>
      <c r="B57" s="14"/>
      <c r="C57" s="14" t="s">
        <v>126</v>
      </c>
      <c r="D57" s="14"/>
      <c r="E57" s="15"/>
      <c r="F57" s="16"/>
      <c r="G57" s="16"/>
      <c r="H57" s="16"/>
      <c r="I57" s="16"/>
      <c r="J57" s="16"/>
      <c r="K57" s="16">
        <v>150</v>
      </c>
      <c r="L57" s="16"/>
      <c r="M57" s="15">
        <f>SUM(E57:L57)</f>
        <v>150</v>
      </c>
      <c r="N57" s="15"/>
    </row>
    <row r="58" spans="1:14" x14ac:dyDescent="0.2">
      <c r="A58" s="14" t="s">
        <v>151</v>
      </c>
      <c r="B58" s="14"/>
      <c r="C58" s="14" t="s">
        <v>152</v>
      </c>
      <c r="D58" s="14"/>
      <c r="E58" s="15"/>
      <c r="F58" s="16"/>
      <c r="G58" s="16"/>
      <c r="H58" s="16"/>
      <c r="I58" s="16"/>
      <c r="J58" s="16"/>
      <c r="K58" s="16"/>
      <c r="L58" s="16"/>
      <c r="M58" s="15">
        <v>270.92</v>
      </c>
      <c r="N58" s="15"/>
    </row>
    <row r="59" spans="1:14" x14ac:dyDescent="0.2">
      <c r="A59" s="14" t="s">
        <v>145</v>
      </c>
      <c r="B59" s="14"/>
      <c r="C59" s="14" t="s">
        <v>139</v>
      </c>
      <c r="D59" s="14" t="s">
        <v>146</v>
      </c>
      <c r="E59" s="15"/>
      <c r="F59" s="16">
        <v>474.37</v>
      </c>
      <c r="G59" s="16"/>
      <c r="H59" s="16"/>
      <c r="I59" s="16"/>
      <c r="J59" s="16"/>
      <c r="K59" s="16"/>
      <c r="L59" s="16"/>
      <c r="M59" s="15">
        <v>474.37</v>
      </c>
      <c r="N59" s="15"/>
    </row>
    <row r="60" spans="1:14" x14ac:dyDescent="0.2">
      <c r="A60" s="14" t="s">
        <v>122</v>
      </c>
      <c r="B60" s="14"/>
      <c r="C60" s="14" t="s">
        <v>124</v>
      </c>
      <c r="D60" s="14" t="s">
        <v>125</v>
      </c>
      <c r="E60" s="15"/>
      <c r="F60" s="16"/>
      <c r="G60" s="16"/>
      <c r="H60" s="16"/>
      <c r="I60" s="16"/>
      <c r="J60" s="16"/>
      <c r="K60" s="16"/>
      <c r="L60" s="16"/>
      <c r="M60" s="15">
        <v>115.37</v>
      </c>
      <c r="N60" s="17">
        <v>19.23</v>
      </c>
    </row>
    <row r="61" spans="1:14" x14ac:dyDescent="0.2">
      <c r="A61" s="14" t="s">
        <v>122</v>
      </c>
      <c r="B61" s="14"/>
      <c r="C61" s="14" t="s">
        <v>120</v>
      </c>
      <c r="D61" s="14" t="s">
        <v>121</v>
      </c>
      <c r="E61" s="15"/>
      <c r="F61" s="16"/>
      <c r="G61" s="16"/>
      <c r="H61" s="16"/>
      <c r="I61" s="16"/>
      <c r="J61" s="16"/>
      <c r="K61" s="16"/>
      <c r="L61" s="16"/>
      <c r="M61" s="15">
        <v>167.52</v>
      </c>
      <c r="N61" s="17">
        <v>27.92</v>
      </c>
    </row>
    <row r="62" spans="1:14" x14ac:dyDescent="0.2">
      <c r="A62" s="14" t="s">
        <v>147</v>
      </c>
      <c r="B62" s="14"/>
      <c r="C62" s="14" t="s">
        <v>148</v>
      </c>
      <c r="D62" s="14" t="s">
        <v>146</v>
      </c>
      <c r="E62" s="15"/>
      <c r="F62" s="16">
        <v>240</v>
      </c>
      <c r="G62" s="16"/>
      <c r="H62" s="16"/>
      <c r="I62" s="16"/>
      <c r="J62" s="16"/>
      <c r="K62" s="16"/>
      <c r="L62" s="16"/>
      <c r="M62" s="15">
        <v>240</v>
      </c>
      <c r="N62" s="15"/>
    </row>
    <row r="63" spans="1:14" x14ac:dyDescent="0.2">
      <c r="A63" s="14" t="s">
        <v>127</v>
      </c>
      <c r="B63" s="14"/>
      <c r="C63" s="14" t="s">
        <v>126</v>
      </c>
      <c r="D63" s="14"/>
      <c r="E63" s="15"/>
      <c r="F63" s="16"/>
      <c r="G63" s="16"/>
      <c r="H63" s="16"/>
      <c r="I63" s="16"/>
      <c r="J63" s="16"/>
      <c r="K63" s="16">
        <v>150</v>
      </c>
      <c r="L63" s="16"/>
      <c r="M63" s="15">
        <v>150</v>
      </c>
      <c r="N63" s="15"/>
    </row>
    <row r="64" spans="1:14" x14ac:dyDescent="0.2">
      <c r="A64" s="14"/>
      <c r="B64" s="14"/>
      <c r="C64" s="14"/>
      <c r="D64" s="14"/>
      <c r="E64" s="15"/>
      <c r="F64" s="16"/>
      <c r="G64" s="16"/>
      <c r="H64" s="16"/>
      <c r="I64" s="16"/>
      <c r="J64" s="16"/>
      <c r="K64" s="16"/>
      <c r="L64" s="16"/>
      <c r="M64" s="15"/>
      <c r="N64" s="15"/>
    </row>
    <row r="65" spans="1:14" x14ac:dyDescent="0.2">
      <c r="A65" s="19"/>
      <c r="B65" s="19"/>
      <c r="C65" s="19"/>
      <c r="D65" s="19"/>
      <c r="E65" s="17"/>
      <c r="F65" s="20"/>
      <c r="G65" s="20"/>
      <c r="H65" s="20"/>
      <c r="I65" s="20"/>
      <c r="J65" s="20"/>
      <c r="K65" s="20"/>
      <c r="L65" s="20"/>
      <c r="M65" s="15"/>
      <c r="N65" s="17"/>
    </row>
    <row r="66" spans="1:14" x14ac:dyDescent="0.2">
      <c r="A66" s="19"/>
      <c r="B66" s="19"/>
      <c r="C66" s="19"/>
      <c r="D66" s="19"/>
      <c r="E66" s="17"/>
      <c r="F66" s="20"/>
      <c r="G66" s="20"/>
      <c r="H66" s="20"/>
      <c r="I66" s="20"/>
      <c r="J66" s="20"/>
      <c r="K66" s="20"/>
      <c r="L66" s="20"/>
      <c r="M66" s="15"/>
      <c r="N66" s="21"/>
    </row>
    <row r="67" spans="1:14" x14ac:dyDescent="0.2">
      <c r="A67" s="11"/>
      <c r="B67" s="11"/>
      <c r="C67" s="11"/>
      <c r="D67" s="11"/>
      <c r="E67" s="22"/>
      <c r="F67" s="23"/>
      <c r="G67" s="23"/>
      <c r="H67" s="23"/>
      <c r="I67" s="23"/>
      <c r="J67" s="23"/>
      <c r="K67" s="23"/>
      <c r="L67" s="23"/>
      <c r="M67" s="15"/>
      <c r="N67" s="21"/>
    </row>
    <row r="68" spans="1:14" x14ac:dyDescent="0.2">
      <c r="A68" s="24"/>
      <c r="B68" s="25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7"/>
    </row>
    <row r="69" spans="1:14" x14ac:dyDescent="0.2">
      <c r="A69" s="28"/>
      <c r="B69" s="29"/>
      <c r="C69" s="28"/>
      <c r="D69" s="28"/>
      <c r="E69" s="1">
        <f>SUM(E6:E68)</f>
        <v>9418.9699999999993</v>
      </c>
      <c r="F69" s="1">
        <f>SUM(F6:F68)</f>
        <v>5458.07</v>
      </c>
      <c r="G69" s="1">
        <f>SUM(G6:G66)</f>
        <v>0</v>
      </c>
      <c r="H69" s="1">
        <f t="shared" ref="H69:N69" si="1">SUM(H6:H68)</f>
        <v>3045</v>
      </c>
      <c r="I69" s="1">
        <f t="shared" si="1"/>
        <v>80</v>
      </c>
      <c r="J69" s="1">
        <f t="shared" si="1"/>
        <v>3480</v>
      </c>
      <c r="K69" s="1">
        <f t="shared" si="1"/>
        <v>1050</v>
      </c>
      <c r="L69" s="1">
        <f t="shared" si="1"/>
        <v>1053.9000000000001</v>
      </c>
      <c r="M69" s="1">
        <f t="shared" si="1"/>
        <v>30271.889999999989</v>
      </c>
      <c r="N69" s="30">
        <f t="shared" si="1"/>
        <v>1001.15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1B16-D9D1-5749-BED1-35585EA0E9BD}">
  <dimension ref="A1:H15"/>
  <sheetViews>
    <sheetView workbookViewId="0">
      <selection activeCell="B6" sqref="B6"/>
    </sheetView>
  </sheetViews>
  <sheetFormatPr baseColWidth="10" defaultRowHeight="16" x14ac:dyDescent="0.2"/>
  <cols>
    <col min="1" max="1" width="54.5" bestFit="1" customWidth="1"/>
    <col min="2" max="2" width="11.1640625" bestFit="1" customWidth="1"/>
  </cols>
  <sheetData>
    <row r="1" spans="1:8" x14ac:dyDescent="0.2">
      <c r="A1" s="7" t="s">
        <v>0</v>
      </c>
    </row>
    <row r="2" spans="1:8" x14ac:dyDescent="0.2">
      <c r="A2" s="7" t="s">
        <v>1</v>
      </c>
    </row>
    <row r="3" spans="1:8" x14ac:dyDescent="0.2">
      <c r="A3" s="7" t="s">
        <v>43</v>
      </c>
    </row>
    <row r="4" spans="1:8" x14ac:dyDescent="0.2">
      <c r="G4" s="8"/>
    </row>
    <row r="5" spans="1:8" x14ac:dyDescent="0.2">
      <c r="A5" s="32" t="s">
        <v>42</v>
      </c>
      <c r="B5" s="35">
        <v>24183.06</v>
      </c>
      <c r="G5" s="40"/>
    </row>
    <row r="6" spans="1:8" x14ac:dyDescent="0.2">
      <c r="A6" s="32" t="s">
        <v>44</v>
      </c>
      <c r="B6" s="36">
        <f>+(Payments!M69)</f>
        <v>30271.889999999989</v>
      </c>
      <c r="G6" s="40"/>
    </row>
    <row r="7" spans="1:8" x14ac:dyDescent="0.2">
      <c r="A7" s="32" t="s">
        <v>117</v>
      </c>
      <c r="B7" s="36">
        <v>0</v>
      </c>
      <c r="G7" s="41"/>
    </row>
    <row r="8" spans="1:8" x14ac:dyDescent="0.2">
      <c r="A8" s="32" t="s">
        <v>114</v>
      </c>
      <c r="B8" s="34">
        <f>+(Receipts!H13)</f>
        <v>39577.050000000003</v>
      </c>
      <c r="G8" s="41"/>
    </row>
    <row r="9" spans="1:8" x14ac:dyDescent="0.2">
      <c r="A9" s="32" t="s">
        <v>115</v>
      </c>
      <c r="B9" s="34">
        <f>+('Allotment Income'!D21)</f>
        <v>120</v>
      </c>
      <c r="G9" s="8"/>
      <c r="H9" s="7"/>
    </row>
    <row r="10" spans="1:8" x14ac:dyDescent="0.2">
      <c r="A10" s="32" t="s">
        <v>116</v>
      </c>
      <c r="B10" s="34">
        <f>+(Payments!N69)</f>
        <v>1001.15</v>
      </c>
      <c r="G10" s="41"/>
    </row>
    <row r="11" spans="1:8" x14ac:dyDescent="0.2">
      <c r="A11" s="32"/>
      <c r="B11" s="33"/>
      <c r="G11" s="40"/>
    </row>
    <row r="12" spans="1:8" x14ac:dyDescent="0.2">
      <c r="A12" s="37" t="s">
        <v>45</v>
      </c>
      <c r="B12" s="38">
        <f>SUM(B5+B8+B9+B10-B6-B7)</f>
        <v>34609.37000000001</v>
      </c>
    </row>
    <row r="13" spans="1:8" x14ac:dyDescent="0.2">
      <c r="G13" s="41"/>
    </row>
    <row r="14" spans="1:8" x14ac:dyDescent="0.2">
      <c r="G14" s="41"/>
    </row>
    <row r="15" spans="1:8" x14ac:dyDescent="0.2">
      <c r="G1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Receipts</vt:lpstr>
      <vt:lpstr>Allotment Income</vt:lpstr>
      <vt:lpstr>Payments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Phillips</dc:creator>
  <cp:lastModifiedBy>Sarah Phillips</cp:lastModifiedBy>
  <dcterms:created xsi:type="dcterms:W3CDTF">2024-02-17T18:48:12Z</dcterms:created>
  <dcterms:modified xsi:type="dcterms:W3CDTF">2024-05-14T12:11:36Z</dcterms:modified>
</cp:coreProperties>
</file>